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личное\Дача\СНТ Алмаз\На сай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3" i="1"/>
  <c r="E8" i="1"/>
  <c r="E7" i="1"/>
  <c r="E6" i="1"/>
  <c r="E5" i="1"/>
  <c r="E4" i="1"/>
  <c r="C3" i="1"/>
  <c r="C2" i="1" s="1"/>
  <c r="C21" i="1" s="1"/>
  <c r="C23" i="1" s="1"/>
  <c r="C24" i="1" s="1"/>
</calcChain>
</file>

<file path=xl/sharedStrings.xml><?xml version="1.0" encoding="utf-8"?>
<sst xmlns="http://schemas.openxmlformats.org/spreadsheetml/2006/main" count="27" uniqueCount="25">
  <si>
    <t>Административные:</t>
  </si>
  <si>
    <t>Вознаграждение за ведение дел:</t>
  </si>
  <si>
    <t>Председатель</t>
  </si>
  <si>
    <t>12 мес</t>
  </si>
  <si>
    <t>Бухгалтер</t>
  </si>
  <si>
    <t>Электрик</t>
  </si>
  <si>
    <t>Сторож</t>
  </si>
  <si>
    <t>8 мес</t>
  </si>
  <si>
    <t>Уборщик</t>
  </si>
  <si>
    <t>6 мес</t>
  </si>
  <si>
    <t>Почтовые услуги</t>
  </si>
  <si>
    <t>Канцелярия</t>
  </si>
  <si>
    <t>Резервный фонд (транспортные)</t>
  </si>
  <si>
    <t>Хозяйственные:</t>
  </si>
  <si>
    <t>Вывоз мусора</t>
  </si>
  <si>
    <t>Расчистка дорог зимой</t>
  </si>
  <si>
    <t xml:space="preserve">Дрова сторожу </t>
  </si>
  <si>
    <t>Дополнительные иные расходы</t>
  </si>
  <si>
    <t>Земельный налог</t>
  </si>
  <si>
    <t>Итого участков</t>
  </si>
  <si>
    <t>Взнос с участка</t>
  </si>
  <si>
    <t>В месяц</t>
  </si>
  <si>
    <t>Членские взносы в месяц 2018-2019</t>
  </si>
  <si>
    <t>СМЕТА 2018, ПРЕДСЕДАТЕЛЬ КОШКИН Ю.Б.</t>
  </si>
  <si>
    <t>Итого запланировано расходов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</si>
</sst>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2" borderId="2" xfId="0" applyFill="1" applyBorder="1"/>
    <xf numFmtId="165" fontId="0" fillId="2" borderId="2" xfId="0" applyNumberFormat="1" applyFill="1" applyBorder="1"/>
    <xf numFmtId="0" fontId="1" fillId="0" borderId="2" xfId="0" applyFont="1" applyBorder="1"/>
    <xf numFmtId="165" fontId="1" fillId="0" borderId="2" xfId="0" applyNumberFormat="1" applyFont="1" applyBorder="1"/>
    <xf numFmtId="165" fontId="0" fillId="0" borderId="2" xfId="0" applyNumberFormat="1" applyBorder="1"/>
    <xf numFmtId="0" fontId="3" fillId="0" borderId="2" xfId="0" applyFont="1" applyBorder="1"/>
    <xf numFmtId="165" fontId="3" fillId="0" borderId="2" xfId="0" applyNumberFormat="1" applyFont="1" applyBorder="1"/>
    <xf numFmtId="165" fontId="0" fillId="0" borderId="0" xfId="0" applyNumberForma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5" sqref="H15"/>
    </sheetView>
  </sheetViews>
  <sheetFormatPr defaultRowHeight="15" x14ac:dyDescent="0.25"/>
  <cols>
    <col min="1" max="1" width="4.42578125" customWidth="1"/>
    <col min="2" max="2" width="41.28515625" customWidth="1"/>
    <col min="3" max="3" width="11.5703125" style="10" bestFit="1" customWidth="1"/>
    <col min="5" max="5" width="10.5703125" style="1" bestFit="1" customWidth="1"/>
  </cols>
  <sheetData>
    <row r="1" spans="1:5" ht="69.75" customHeight="1" x14ac:dyDescent="0.35">
      <c r="A1" s="11" t="s">
        <v>23</v>
      </c>
      <c r="B1" s="12"/>
      <c r="C1" s="12"/>
      <c r="D1" s="12"/>
    </row>
    <row r="2" spans="1:5" x14ac:dyDescent="0.25">
      <c r="A2" s="2">
        <v>1</v>
      </c>
      <c r="B2" s="3" t="s">
        <v>0</v>
      </c>
      <c r="C2" s="4">
        <f>C3+C9+C10+C11</f>
        <v>254500</v>
      </c>
      <c r="D2" s="2"/>
    </row>
    <row r="3" spans="1:5" x14ac:dyDescent="0.25">
      <c r="A3" s="2"/>
      <c r="B3" s="5" t="s">
        <v>1</v>
      </c>
      <c r="C3" s="6">
        <f>C4*12+C5*12+C6*12+C7*8+C8*6</f>
        <v>243000</v>
      </c>
      <c r="D3" s="2"/>
    </row>
    <row r="4" spans="1:5" x14ac:dyDescent="0.25">
      <c r="A4" s="2"/>
      <c r="B4" s="2" t="s">
        <v>2</v>
      </c>
      <c r="C4" s="7">
        <v>7000</v>
      </c>
      <c r="D4" s="2" t="s">
        <v>3</v>
      </c>
      <c r="E4" s="1">
        <f>C4*12</f>
        <v>84000</v>
      </c>
    </row>
    <row r="5" spans="1:5" x14ac:dyDescent="0.25">
      <c r="A5" s="2"/>
      <c r="B5" s="2" t="s">
        <v>4</v>
      </c>
      <c r="C5" s="7">
        <v>7000</v>
      </c>
      <c r="D5" s="2" t="s">
        <v>3</v>
      </c>
      <c r="E5" s="1">
        <f>C5*12</f>
        <v>84000</v>
      </c>
    </row>
    <row r="6" spans="1:5" x14ac:dyDescent="0.25">
      <c r="A6" s="2"/>
      <c r="B6" s="2" t="s">
        <v>5</v>
      </c>
      <c r="C6" s="7">
        <v>3000</v>
      </c>
      <c r="D6" s="2" t="s">
        <v>3</v>
      </c>
      <c r="E6" s="1">
        <f>C6*12</f>
        <v>36000</v>
      </c>
    </row>
    <row r="7" spans="1:5" x14ac:dyDescent="0.25">
      <c r="A7" s="2"/>
      <c r="B7" s="2" t="s">
        <v>6</v>
      </c>
      <c r="C7" s="7">
        <v>3000</v>
      </c>
      <c r="D7" s="2" t="s">
        <v>7</v>
      </c>
      <c r="E7" s="1">
        <f>C7*8</f>
        <v>24000</v>
      </c>
    </row>
    <row r="8" spans="1:5" x14ac:dyDescent="0.25">
      <c r="A8" s="2"/>
      <c r="B8" s="2" t="s">
        <v>8</v>
      </c>
      <c r="C8" s="7">
        <v>2500</v>
      </c>
      <c r="D8" s="2" t="s">
        <v>9</v>
      </c>
      <c r="E8" s="1">
        <f>C8*6</f>
        <v>15000</v>
      </c>
    </row>
    <row r="9" spans="1:5" x14ac:dyDescent="0.25">
      <c r="A9" s="2"/>
      <c r="B9" s="5" t="s">
        <v>10</v>
      </c>
      <c r="C9" s="6">
        <v>500</v>
      </c>
      <c r="D9" s="2"/>
    </row>
    <row r="10" spans="1:5" x14ac:dyDescent="0.25">
      <c r="A10" s="2"/>
      <c r="B10" s="5" t="s">
        <v>11</v>
      </c>
      <c r="C10" s="6">
        <v>1000</v>
      </c>
      <c r="D10" s="2"/>
    </row>
    <row r="11" spans="1:5" x14ac:dyDescent="0.25">
      <c r="A11" s="2"/>
      <c r="B11" s="5" t="s">
        <v>12</v>
      </c>
      <c r="C11" s="6">
        <v>10000</v>
      </c>
      <c r="D11" s="2"/>
    </row>
    <row r="12" spans="1:5" x14ac:dyDescent="0.25">
      <c r="A12" s="2"/>
      <c r="B12" s="2"/>
      <c r="C12" s="7"/>
      <c r="D12" s="2"/>
    </row>
    <row r="13" spans="1:5" x14ac:dyDescent="0.25">
      <c r="A13" s="2">
        <v>2</v>
      </c>
      <c r="B13" s="3" t="s">
        <v>13</v>
      </c>
      <c r="C13" s="4">
        <f>SUM(C14:C17)</f>
        <v>44000</v>
      </c>
      <c r="D13" s="2"/>
    </row>
    <row r="14" spans="1:5" x14ac:dyDescent="0.25">
      <c r="A14" s="2"/>
      <c r="B14" s="5" t="s">
        <v>14</v>
      </c>
      <c r="C14" s="6">
        <v>18000</v>
      </c>
      <c r="D14" s="2"/>
    </row>
    <row r="15" spans="1:5" x14ac:dyDescent="0.25">
      <c r="A15" s="2"/>
      <c r="B15" s="5" t="s">
        <v>15</v>
      </c>
      <c r="C15" s="6">
        <v>10000</v>
      </c>
      <c r="D15" s="2"/>
    </row>
    <row r="16" spans="1:5" x14ac:dyDescent="0.25">
      <c r="A16" s="2"/>
      <c r="B16" s="5" t="s">
        <v>16</v>
      </c>
      <c r="C16" s="6">
        <v>6000</v>
      </c>
      <c r="D16" s="2"/>
    </row>
    <row r="17" spans="1:5" x14ac:dyDescent="0.25">
      <c r="A17" s="2"/>
      <c r="B17" s="5" t="s">
        <v>17</v>
      </c>
      <c r="C17" s="6">
        <v>10000</v>
      </c>
      <c r="D17" s="2"/>
    </row>
    <row r="18" spans="1:5" x14ac:dyDescent="0.25">
      <c r="A18" s="2"/>
      <c r="B18" s="2"/>
      <c r="C18" s="7"/>
      <c r="D18" s="2"/>
    </row>
    <row r="19" spans="1:5" x14ac:dyDescent="0.25">
      <c r="A19" s="2">
        <v>3</v>
      </c>
      <c r="B19" s="3" t="s">
        <v>18</v>
      </c>
      <c r="C19" s="4">
        <f>14000+5000</f>
        <v>19000</v>
      </c>
      <c r="D19" s="2"/>
    </row>
    <row r="20" spans="1:5" x14ac:dyDescent="0.25">
      <c r="A20" s="2"/>
      <c r="B20" s="2"/>
      <c r="C20" s="7"/>
      <c r="D20" s="2"/>
    </row>
    <row r="21" spans="1:5" x14ac:dyDescent="0.25">
      <c r="A21" s="2"/>
      <c r="B21" s="2" t="s">
        <v>24</v>
      </c>
      <c r="C21" s="7">
        <f>C2+C13+C19</f>
        <v>317500</v>
      </c>
      <c r="D21" s="2"/>
    </row>
    <row r="22" spans="1:5" x14ac:dyDescent="0.25">
      <c r="A22" s="2"/>
      <c r="B22" s="2" t="s">
        <v>19</v>
      </c>
      <c r="C22" s="7">
        <v>42</v>
      </c>
      <c r="D22" s="2"/>
    </row>
    <row r="23" spans="1:5" x14ac:dyDescent="0.25">
      <c r="A23" s="2"/>
      <c r="B23" s="2" t="s">
        <v>20</v>
      </c>
      <c r="C23" s="7">
        <f>C21/C22</f>
        <v>7559.5238095238092</v>
      </c>
      <c r="D23" s="2"/>
    </row>
    <row r="24" spans="1:5" x14ac:dyDescent="0.25">
      <c r="A24" s="2"/>
      <c r="B24" s="2" t="s">
        <v>21</v>
      </c>
      <c r="C24" s="7">
        <f>C23/12</f>
        <v>629.96031746031747</v>
      </c>
      <c r="D24" s="2"/>
    </row>
    <row r="25" spans="1:5" x14ac:dyDescent="0.25">
      <c r="A25" s="2"/>
      <c r="B25" s="2"/>
      <c r="C25" s="7"/>
      <c r="D25" s="2"/>
    </row>
    <row r="26" spans="1:5" x14ac:dyDescent="0.25">
      <c r="A26" s="2"/>
      <c r="B26" s="8" t="s">
        <v>22</v>
      </c>
      <c r="C26" s="9">
        <v>650</v>
      </c>
      <c r="D26" s="2"/>
    </row>
    <row r="32" spans="1:5" x14ac:dyDescent="0.25">
      <c r="C32"/>
      <c r="E32"/>
    </row>
    <row r="33" spans="3:5" x14ac:dyDescent="0.25">
      <c r="C33"/>
      <c r="E3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2019-06-03T17:39:12Z</dcterms:created>
  <dcterms:modified xsi:type="dcterms:W3CDTF">2019-06-03T18:06:19Z</dcterms:modified>
</cp:coreProperties>
</file>